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<sst xmlns="http://schemas.openxmlformats.org/spreadsheetml/2006/main" count="146" uniqueCount="128">
  <si>
    <t>1. Naziv</t>
  </si>
  <si>
    <t xml:space="preserve">    Sedište i adresa</t>
  </si>
  <si>
    <t xml:space="preserve">    Matiučni broj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</si>
  <si>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</si>
  <si>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</si>
  <si>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</si>
  <si>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</si>
  <si>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 xml:space="preserve">    ISIN broj</t>
  </si>
  <si>
    <t xml:space="preserve">    CIF kod</t>
  </si>
  <si>
    <t xml:space="preserve">5. Broj zaposlenih </t>
  </si>
  <si>
    <t>12.Naziv organizovanog tržišta na koje su uključene akcije</t>
  </si>
  <si>
    <t>II. Podaci o upravi društva</t>
  </si>
  <si>
    <t>Ime, prezime i prebivalište</t>
  </si>
  <si>
    <t>III. Podaci o poslovanju društva</t>
  </si>
  <si>
    <t>1.Izveštaj uprave o realizaciji usvojene poslovne politike</t>
  </si>
  <si>
    <t>2. Analiza poslovanja</t>
  </si>
  <si>
    <t>Ukupan prihod</t>
  </si>
  <si>
    <t>Ukupan rashod</t>
  </si>
  <si>
    <t>Bruto dobit</t>
  </si>
  <si>
    <t>Pokazatelji poslovanja</t>
  </si>
  <si>
    <t>Vrednost</t>
  </si>
  <si>
    <t>Najviša cena akcija</t>
  </si>
  <si>
    <t>Najniža cena akcija</t>
  </si>
  <si>
    <t>Tržišna kapitalizacija na dan 31.12.2006</t>
  </si>
  <si>
    <t>Dobitak po akciji</t>
  </si>
  <si>
    <t>Imovina</t>
  </si>
  <si>
    <t>Obaveze</t>
  </si>
  <si>
    <t>Na dan 31.12.2006</t>
  </si>
  <si>
    <t>Na dan podnošenja izveštaja</t>
  </si>
  <si>
    <t>9. Podaci o akcijama</t>
  </si>
  <si>
    <t>Broj izdarih akcija (obične)</t>
  </si>
  <si>
    <t>Isplaćena dividenda u 2006 godini</t>
  </si>
  <si>
    <t>Br. i % akcija koji poseduju u AD na dan 31.12.2006</t>
  </si>
  <si>
    <t>Učešće  u osnovnom kapitalu-% na dan 31.12.2006</t>
  </si>
  <si>
    <t>Ime i prezime</t>
  </si>
  <si>
    <t>I - Opšti podaci</t>
  </si>
  <si>
    <t>Sadašnje zaposlenje(naziv firme i radno mesto), članstvo u UO i NO drugih društava</t>
  </si>
  <si>
    <t xml:space="preserve"> </t>
  </si>
  <si>
    <t>CREDY BANKA AD KRAGUJEVAC</t>
  </si>
  <si>
    <t>Broj akcija na   dan 31.12.2006</t>
  </si>
  <si>
    <t>KRAGUJEVAC,     Kralja Petra I br.13</t>
  </si>
  <si>
    <t xml:space="preserve">www.credybanka.com;   office@credybanka.com </t>
  </si>
  <si>
    <r>
      <t>6. Broj akcionara na dan 31.12.2006</t>
    </r>
    <r>
      <rPr>
        <sz val="10"/>
        <rFont val="Times New Roman"/>
        <family val="1"/>
      </rPr>
      <t xml:space="preserve"> </t>
    </r>
  </si>
  <si>
    <r>
      <t>7.Deset najvećih akcionara</t>
    </r>
    <r>
      <rPr>
        <sz val="10"/>
        <rFont val="Times New Roman"/>
        <family val="1"/>
      </rPr>
      <t xml:space="preserve"> </t>
    </r>
  </si>
  <si>
    <r>
      <t xml:space="preserve">4. Promene - povećanja bilansnih vrednosti
</t>
    </r>
    <r>
      <rPr>
        <sz val="10"/>
        <rFont val="Times New Roman"/>
        <family val="1"/>
      </rPr>
      <t>(navesti promene veće od 10% u odnosu na prethodnu godinu u:)</t>
    </r>
  </si>
  <si>
    <r>
      <t>5. Navesti slučajeve kod kojih postoji 
neizvesnost</t>
    </r>
    <r>
      <rPr>
        <sz val="10"/>
        <rFont val="Times New Roman"/>
        <family val="1"/>
      </rPr>
      <t xml:space="preserve"> naplate prihoda ili mogućih budućih troškovakoji mogu bitno uticati na finans.poziciju društva</t>
    </r>
  </si>
  <si>
    <r>
      <t xml:space="preserve">7. Izvršena ulaganja </t>
    </r>
    <r>
      <rPr>
        <sz val="10"/>
        <rFont val="Times New Roman"/>
        <family val="1"/>
      </rPr>
      <t>u istraživanje i razvoj,
osnovne delatnosti, inform.tehnologije 
i ljud.resurse</t>
    </r>
  </si>
  <si>
    <r>
      <t>8. Rezerve-</t>
    </r>
    <r>
      <rPr>
        <sz val="10"/>
        <rFont val="Times New Roman"/>
        <family val="1"/>
      </rPr>
      <t>navesti iznos, način formiranja
i upotrebu rezervi u poslednje dve godine</t>
    </r>
  </si>
  <si>
    <r>
      <t xml:space="preserve">9. Navesti sve bitne poslovne događaje </t>
    </r>
    <r>
      <rPr>
        <sz val="10"/>
        <rFont val="Times New Roman"/>
        <family val="1"/>
      </rPr>
      <t xml:space="preserve">(od dana bilansiranja do dana podnošenja izveštaja)
</t>
    </r>
  </si>
  <si>
    <t>07020171  Vlada Republike Srbije</t>
  </si>
  <si>
    <t xml:space="preserve">07025424 Beogradska banka AD </t>
  </si>
  <si>
    <t>06084184  AD za osig.Takovo Kragujevac</t>
  </si>
  <si>
    <t>07021461  Jugobanka AD Beograd</t>
  </si>
  <si>
    <t>07152981  Ind.boja i lak.Zvezda - Helios</t>
  </si>
  <si>
    <t>07148810  Žitoprodukt AD Kragujevac</t>
  </si>
  <si>
    <t>158 Falkon Famili L.P.</t>
  </si>
  <si>
    <t>07726716 Hypo Alpe-Adria-bank AG</t>
  </si>
  <si>
    <t>2801958783426 Jovović Dragan</t>
  </si>
  <si>
    <t>07020201 DP Inex-ukus Novi Beograd</t>
  </si>
  <si>
    <t>1010/2005 25.07.2005.</t>
  </si>
  <si>
    <t>65121 Bankarske organizacije</t>
  </si>
  <si>
    <t>GODIŠNJI IZVEŠTAJ O POSLOVANJU U 2006.GODINI</t>
  </si>
  <si>
    <t xml:space="preserve">Planirani ciljevi utvrdjeni poslovnom politikom Banke za 2006.godinu u potpunosti su realizovani. </t>
  </si>
  <si>
    <t>U 2006.godini ostvareni su sledeći rezultati poslovanja</t>
  </si>
  <si>
    <t>* Ostvareni neto prihod po osnovu kamata veći su za 16,4% u odnosu na 2005.godinu</t>
  </si>
  <si>
    <t>* Ostvareni neto prihod po osnovu naknada veći su za 16,2% u odnosu na 2005.godinu</t>
  </si>
  <si>
    <t>* Ostvareni neto dobitak iznosi 64,3 miliona dinara.</t>
  </si>
  <si>
    <t>Neto dobitak</t>
  </si>
  <si>
    <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Informacije o stanju (Broj i %),</t>
    </r>
    <r>
      <rPr>
        <sz val="10"/>
        <rFont val="Times New Roman"/>
        <family val="1"/>
      </rPr>
      <t xml:space="preserve">
sticanju,prodaji i poništenju 
</t>
    </r>
    <r>
      <rPr>
        <b/>
        <sz val="10"/>
        <rFont val="Times New Roman"/>
        <family val="1"/>
      </rPr>
      <t>sopstvenih akcija</t>
    </r>
  </si>
  <si>
    <t>KPMG D.O.O Studentski trg broj 4 Beograd</t>
  </si>
  <si>
    <t>Beogradska berza AD Beograd</t>
  </si>
  <si>
    <t>Dividenda nije isplaćivana</t>
  </si>
  <si>
    <t>* Rashodi po osnovu kamata beleže rast od 83,9% , što je rezultat izuzetnog rasta devizne i dinarske  štednje gradjana i kao i plaćene kamate na aranžmanski ugovorene uslove vezane za odredjene limite transakcionih depozita klijenata.</t>
  </si>
  <si>
    <t>* Dnevna likvidnost Banke je bila na visokom nivou sa ostvarenim pokazateljem likvidnosti dvostruko većim od propisanog.</t>
  </si>
  <si>
    <t>Poslovanje banke u 2006.godini bilo je stabilno i sigurno, ispunjavane su sve obaveza prema svim poveriocima. Banka je imala uskladjen pokazatelj o adekvatnosti kapitala na dan 31.12.2006.godine od 30,41% u odnosu na propisanih 12% od strane NBS.</t>
  </si>
  <si>
    <t xml:space="preserve">Poslovna politika Banke u 2006.godini, uvodjenje novih proizvoda, povećanje depozita klijenata i štednje gradjana, kao i povećanje kapitala uticali su na povećanje poslovnog potencijala za 47% u odnosu na 2005. godinu, a u odnosu na planirane veličine za 25%, tako da isti iznosi 5,4 milijarde dinara. </t>
  </si>
  <si>
    <t>Ostvareni neto dobitak iznosi 64,3 miliona dinara</t>
  </si>
  <si>
    <t>Banka je u protekloj godini investirala 49,3 miliona dinara u opremu i infrastrukturne objekte u cilju povećanja ekonomičnosti i poboljšanja radnih uslova, kao i stručno usavršavanje zaposlenih radnika.</t>
  </si>
  <si>
    <t>Plasmani komitentima u poredjenju sa prethodnom godinom povećani su za 42% i pretežno su plasirani komitentima u dinarima sa rokom dospeća do jedne godine, depoziti kod NBS i  HOV  koje se mogu refinansirati kod NBS za 291%, najvećim delom zbog plasmana Banke u repo poslove, a ulaganja u hartije koje se drže do dospeća za 37%.</t>
  </si>
  <si>
    <t>U 2006.godini sredstva komitenata povećana su za 65%, a sredstva finansijskih organizacija za 119%</t>
  </si>
  <si>
    <t>Banka procenjuje da nema potraživanja kod kojih postoji neizvesnost naplate, a koja bi mogla značajno uticati na finansijsku poziciju Banke, obzirom da je Banka u skladu sa Odlukom o klasifikaciji NBS obračunala rezervisanja za procenjene gubitke po bilansnim i vanbilansnim stavkama na teret rashoda u iznosu od 326 miliona dinara.</t>
  </si>
  <si>
    <t>Rezerve Banke iznose 45 miliona dinara, a čine ih revalorizacione rezerve, dinara 33 miliona i posebna rezerva od 12 miliona dinara koja je formirana iz dobiti odlukom Skupštine Banke.Navedene rezerve nisu korišćene u protekle dve godine.</t>
  </si>
  <si>
    <t>Dana  4.05.2007.godine održana je redovna Skupština akcionara Banke na kojoj su 
usvojeni Finansijski izveštaj i Izveštaj o poslovanju za 2006.</t>
  </si>
  <si>
    <t>1. Članovi upravnog odbora</t>
  </si>
  <si>
    <t>-</t>
  </si>
  <si>
    <t>2. Članovi odbora za praćenje poslovanja Banke</t>
  </si>
  <si>
    <t>Obrazovanje, sadašnje zaposlenje ( naziv firme i radno mesto), članstvo u UO i NO drugih društava</t>
  </si>
  <si>
    <t>Dobrila Hajduković
Beograd, Omladinskih brigada 54 - 7</t>
  </si>
  <si>
    <t>Aleksandra Petković
Beograd, Braće Srnića br. 55</t>
  </si>
  <si>
    <t>Veroljub Dugalić
Kragujevac, Neznanog junaka br. 9/26</t>
  </si>
  <si>
    <t>Dipl.ekonomista, AD Žitoprodukt Kragujevac, generalni direktor, član UO AD Takovo Kragujevac</t>
  </si>
  <si>
    <t>Doktor ekonomskih nauka, Udruženje banaka Srbije, generalni direktor, profesor Ekonomskog fakulteta u Kragujevcu član UO DDOR Novi Sad Novi Sad i Beogradske berze</t>
  </si>
  <si>
    <t>Dipl.pravnik, položen pravosudni ispit, Agencija za osiguranje depozita, Direktor Sektora za stečaj i likvidaciju, član UO Yundinimterivešen doo Beograd</t>
  </si>
  <si>
    <t>Dipl.pravnik, Republička agencija za telekomunikacije, viši savetnik, nije član UO i NO</t>
  </si>
  <si>
    <t>Dipl.ekonomista, Voda Vrnjci Vrnjačka Banja, generalni direktor, član UO Stambena zadruge Napredak Kragujevac</t>
  </si>
  <si>
    <t>Branko Canković, Kragujevac</t>
  </si>
  <si>
    <t>Dip.ekonomista, Mlekara Mladost AD Kragujevac, direktor</t>
  </si>
  <si>
    <t>1. Članovi izvršnog odbora</t>
  </si>
  <si>
    <t>Milovan Bošković
Kragujevac, Dragoljuba Božovića Žuće br. 8/1</t>
  </si>
  <si>
    <t>Dip.ekonomista, predsednik IO credy banke AD kragujevac,član UO DP 21.oktobar Kragujevac, AD Žitoprodukt Kragujevac i AD Krušik akumulatori Valjevo</t>
  </si>
  <si>
    <t>Jovanka Mačužić 
Kragujevac Kneza miloša br. 2/1-1</t>
  </si>
  <si>
    <t>Živorad Nešić 
Kragujevac Kneza Miloša br. 3/1</t>
  </si>
  <si>
    <t>Živorad Nešić 
Kragujevac Kneza Miloša br. 2/1-1</t>
  </si>
  <si>
    <t>Dip.ekonomista, član IO credy banke AD kragujevac,član UO AD za osiguranje Takovo Kragujevac</t>
  </si>
  <si>
    <t>Dipl.ekonomista, AD Žitoprodukt Kragujevac, generalni direktor, član UO AD za osiguranje Takovo Kragujevac</t>
  </si>
  <si>
    <t>Radovan Simović
Kragujevac, Braće Petrovića br. 9/26</t>
  </si>
  <si>
    <t>Na osnovu člana 4. Pravilnika o sadržini i načinu izveštavanja javnih društava i obaveštavanju o posedovanjuakcija sa pravom glasa (Sl.glasnik RS br.100/2006) Credy banka AD Kagujevac, Kralja Petra I br.13, objavljuje</t>
  </si>
  <si>
    <t>RSCREDE91642</t>
  </si>
  <si>
    <t>ESVUFR</t>
  </si>
  <si>
    <t>3.    /</t>
  </si>
  <si>
    <t xml:space="preserve">
Adekvatnost kapitala
</t>
  </si>
  <si>
    <r>
      <t xml:space="preserve">
10.Podaci o zavisnim društvima </t>
    </r>
    <r>
      <rPr>
        <sz val="10"/>
        <rFont val="Times New Roman"/>
        <family val="1"/>
      </rPr>
      <t xml:space="preserve">
</t>
    </r>
  </si>
  <si>
    <t>/</t>
  </si>
  <si>
    <t xml:space="preserve">11. Naziv sedište i poslovna adresa revizorske kuce </t>
  </si>
  <si>
    <t xml:space="preserve">3. Kodeks ponašanja </t>
  </si>
  <si>
    <t>64289</t>
  </si>
  <si>
    <t xml:space="preserve">
Kodeks poslovne etike Credy banke AD Kragujevac objavljen na Web-site: www.credybanka.com
</t>
  </si>
  <si>
    <t xml:space="preserve">Prinos na ukupni kapital                                      </t>
  </si>
  <si>
    <t xml:space="preserve">Neto prinos na sopstveni kapital                     </t>
  </si>
  <si>
    <t xml:space="preserve">Poslovni neto dobitak                                           </t>
  </si>
  <si>
    <t xml:space="preserve">I stepen likvidnosti                                                </t>
  </si>
  <si>
    <t xml:space="preserve">II stepen likvidnosti                                              </t>
  </si>
  <si>
    <t>Kragujevac 10.08.2007.god.</t>
  </si>
  <si>
    <t>Banka je u 2006. godini izvršila poništaj  130  akcija stečenih u poravnanju sa dužnicima u 2005.godini, što predstavlja  0,1% ukupnih akcija Banke.</t>
  </si>
  <si>
    <t>Predsednik Izvršnog odbora Banke</t>
  </si>
  <si>
    <t>Milovan Bošković s.r.</t>
  </si>
  <si>
    <t xml:space="preserve">U skladu sa Zakonom o bankama članovi uprave su imenovani od 01.10.2006.god. i za period od 01.10. do 31.12.2006.god. 
ukupna neto primanja članova uprave iznose 1.215.073,35 din.
 </t>
  </si>
  <si>
    <t>8. Vrednost osnovnog kapitala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</si>
</sst>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"/>
    <numFmt numFmtId="178" formatCode="0.000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6" fillId="33" borderId="0" xfId="0" applyFont="1" applyFill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7" fillId="0" borderId="18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/>
    </xf>
    <xf numFmtId="0" fontId="7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left"/>
    </xf>
    <xf numFmtId="0" fontId="8" fillId="0" borderId="22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wrapText="1"/>
    </xf>
    <xf numFmtId="3" fontId="4" fillId="0" borderId="2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 horizontal="right" vertical="top" wrapText="1"/>
    </xf>
    <xf numFmtId="177" fontId="4" fillId="0" borderId="22" xfId="0" applyNumberFormat="1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0" fontId="7" fillId="0" borderId="29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29" xfId="0" applyFont="1" applyFill="1" applyBorder="1" applyAlignment="1">
      <alignment/>
    </xf>
    <xf numFmtId="0" fontId="7" fillId="0" borderId="18" xfId="0" applyFont="1" applyBorder="1" applyAlignment="1">
      <alignment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25" xfId="0" applyFont="1" applyFill="1" applyBorder="1" applyAlignment="1">
      <alignment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30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7" fillId="0" borderId="35" xfId="0" applyFont="1" applyBorder="1" applyAlignment="1">
      <alignment/>
    </xf>
    <xf numFmtId="0" fontId="9" fillId="0" borderId="13" xfId="0" applyFont="1" applyBorder="1" applyAlignment="1">
      <alignment wrapText="1"/>
    </xf>
    <xf numFmtId="0" fontId="4" fillId="0" borderId="2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/>
    </xf>
    <xf numFmtId="0" fontId="7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wrapText="1"/>
    </xf>
    <xf numFmtId="0" fontId="7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top" wrapText="1"/>
    </xf>
    <xf numFmtId="0" fontId="4" fillId="0" borderId="30" xfId="0" applyFont="1" applyBorder="1" applyAlignment="1">
      <alignment vertical="top" wrapText="1"/>
    </xf>
    <xf numFmtId="0" fontId="4" fillId="0" borderId="38" xfId="0" applyFont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10" fontId="4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0" fillId="0" borderId="21" xfId="0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" fillId="0" borderId="30" xfId="0" applyFont="1" applyBorder="1" applyAlignment="1">
      <alignment horizontal="right" wrapText="1"/>
    </xf>
    <xf numFmtId="0" fontId="4" fillId="0" borderId="30" xfId="0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25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40" xfId="0" applyFont="1" applyBorder="1" applyAlignment="1">
      <alignment vertical="top" wrapText="1"/>
    </xf>
    <xf numFmtId="3" fontId="4" fillId="0" borderId="41" xfId="0" applyNumberFormat="1" applyFont="1" applyBorder="1" applyAlignment="1">
      <alignment horizontal="right" vertical="top" wrapText="1"/>
    </xf>
    <xf numFmtId="177" fontId="4" fillId="0" borderId="4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13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4" fillId="0" borderId="13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4" fillId="0" borderId="13" xfId="0" applyFont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9" fillId="0" borderId="13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7.7109375" style="1" customWidth="1"/>
    <col min="2" max="2" width="46.7109375" style="1" customWidth="1"/>
    <col min="3" max="3" width="20.140625" style="1" customWidth="1"/>
    <col min="4" max="4" width="9.7109375" style="1" customWidth="1"/>
    <col min="5" max="5" width="13.8515625" style="1" customWidth="1"/>
    <col min="6" max="6" width="13.00390625" style="1" customWidth="1"/>
    <col min="7" max="7" width="19.7109375" style="1" customWidth="1"/>
    <col min="8" max="16384" width="9.140625" style="1" customWidth="1"/>
  </cols>
  <sheetData>
    <row r="1" spans="1:3" ht="29.25" customHeight="1">
      <c r="A1" s="131" t="s">
        <v>106</v>
      </c>
      <c r="B1" s="131"/>
      <c r="C1" s="131"/>
    </row>
    <row r="2" ht="7.5" customHeight="1"/>
    <row r="3" spans="1:3" ht="18.75" customHeight="1">
      <c r="A3" s="116" t="s">
        <v>61</v>
      </c>
      <c r="B3" s="116"/>
      <c r="C3" s="116"/>
    </row>
    <row r="4" spans="1:3" ht="14.25" thickBot="1">
      <c r="A4" s="2" t="s">
        <v>35</v>
      </c>
      <c r="B4" s="3"/>
      <c r="C4" s="4"/>
    </row>
    <row r="5" spans="1:6" ht="12.75">
      <c r="A5" s="12" t="s">
        <v>0</v>
      </c>
      <c r="B5" s="26" t="s">
        <v>38</v>
      </c>
      <c r="C5" s="27"/>
      <c r="F5" s="1" t="s">
        <v>37</v>
      </c>
    </row>
    <row r="6" spans="1:3" ht="12.75">
      <c r="A6" s="21" t="s">
        <v>1</v>
      </c>
      <c r="B6" s="5" t="s">
        <v>40</v>
      </c>
      <c r="C6" s="28"/>
    </row>
    <row r="7" spans="1:3" ht="12.75">
      <c r="A7" s="21" t="s">
        <v>2</v>
      </c>
      <c r="B7" s="67">
        <v>7654812</v>
      </c>
      <c r="C7" s="28"/>
    </row>
    <row r="8" spans="1:3" ht="12.75">
      <c r="A8" s="21" t="s">
        <v>3</v>
      </c>
      <c r="B8" s="67">
        <v>101458655</v>
      </c>
      <c r="C8" s="28"/>
    </row>
    <row r="9" spans="1:3" ht="12.75">
      <c r="A9" s="29" t="s">
        <v>4</v>
      </c>
      <c r="B9" s="68" t="s">
        <v>41</v>
      </c>
      <c r="C9" s="28"/>
    </row>
    <row r="10" spans="1:3" ht="25.5">
      <c r="A10" s="30" t="s">
        <v>5</v>
      </c>
      <c r="B10" s="5" t="s">
        <v>59</v>
      </c>
      <c r="C10" s="28"/>
    </row>
    <row r="11" spans="1:3" ht="12.75">
      <c r="A11" s="29" t="s">
        <v>6</v>
      </c>
      <c r="B11" s="5" t="s">
        <v>60</v>
      </c>
      <c r="C11" s="28"/>
    </row>
    <row r="12" spans="1:3" ht="12.75">
      <c r="A12" s="29" t="s">
        <v>9</v>
      </c>
      <c r="B12" s="6">
        <v>758</v>
      </c>
      <c r="C12" s="28"/>
    </row>
    <row r="13" spans="1:3" ht="12.75">
      <c r="A13" s="31" t="s">
        <v>42</v>
      </c>
      <c r="B13" s="6">
        <v>640</v>
      </c>
      <c r="C13" s="28"/>
    </row>
    <row r="14" spans="1:3" ht="12.75">
      <c r="A14" s="30" t="s">
        <v>43</v>
      </c>
      <c r="B14" s="5"/>
      <c r="C14" s="28"/>
    </row>
    <row r="15" spans="1:3" ht="36" customHeight="1">
      <c r="A15" s="7" t="s">
        <v>34</v>
      </c>
      <c r="B15" s="8" t="s">
        <v>39</v>
      </c>
      <c r="C15" s="32" t="s">
        <v>33</v>
      </c>
    </row>
    <row r="16" spans="1:3" ht="12.75">
      <c r="A16" s="48" t="s">
        <v>49</v>
      </c>
      <c r="B16" s="45">
        <f>787150/10</f>
        <v>78715</v>
      </c>
      <c r="C16" s="46">
        <v>60.54580836711304</v>
      </c>
    </row>
    <row r="17" spans="1:3" ht="12.75">
      <c r="A17" s="49" t="s">
        <v>50</v>
      </c>
      <c r="B17" s="45">
        <f>104620/10</f>
        <v>10462</v>
      </c>
      <c r="C17" s="46">
        <v>8.047135198332423</v>
      </c>
    </row>
    <row r="18" spans="1:3" ht="12.75">
      <c r="A18" s="49" t="s">
        <v>51</v>
      </c>
      <c r="B18" s="45">
        <f>81490/10</f>
        <v>8149</v>
      </c>
      <c r="C18" s="46">
        <v>6.268027598089362</v>
      </c>
    </row>
    <row r="19" spans="1:3" ht="12.75">
      <c r="A19" s="49" t="s">
        <v>52</v>
      </c>
      <c r="B19" s="47">
        <f>48860/10</f>
        <v>4886</v>
      </c>
      <c r="C19" s="46">
        <v>3.758</v>
      </c>
    </row>
    <row r="20" spans="1:3" ht="12.75">
      <c r="A20" s="48" t="s">
        <v>53</v>
      </c>
      <c r="B20" s="47">
        <f>16810/10</f>
        <v>1681</v>
      </c>
      <c r="C20" s="46">
        <v>1.2929874085640225</v>
      </c>
    </row>
    <row r="21" spans="1:3" ht="12.75">
      <c r="A21" s="48" t="s">
        <v>54</v>
      </c>
      <c r="B21" s="45">
        <f>9730/10</f>
        <v>973</v>
      </c>
      <c r="C21" s="46">
        <v>0.7484097254805436</v>
      </c>
    </row>
    <row r="22" spans="1:3" ht="12.75">
      <c r="A22" s="48" t="s">
        <v>55</v>
      </c>
      <c r="B22" s="45">
        <f>7320/10</f>
        <v>732</v>
      </c>
      <c r="C22" s="46">
        <v>0.5630379435269866</v>
      </c>
    </row>
    <row r="23" spans="1:3" ht="12.75">
      <c r="A23" s="48" t="s">
        <v>56</v>
      </c>
      <c r="B23" s="45">
        <f>6300/10</f>
        <v>630</v>
      </c>
      <c r="C23" s="46">
        <v>0.4845818366420786</v>
      </c>
    </row>
    <row r="24" spans="1:3" ht="12.75">
      <c r="A24" s="48" t="s">
        <v>57</v>
      </c>
      <c r="B24" s="45">
        <f>5990/10</f>
        <v>599</v>
      </c>
      <c r="C24" s="46">
        <v>0.4607373335692145</v>
      </c>
    </row>
    <row r="25" spans="1:3" ht="12.75">
      <c r="A25" s="48" t="s">
        <v>58</v>
      </c>
      <c r="B25" s="102">
        <f>5410/10</f>
        <v>541</v>
      </c>
      <c r="C25" s="103">
        <v>0.41612503749740404</v>
      </c>
    </row>
    <row r="26" spans="1:3" ht="12.75">
      <c r="A26" s="101" t="s">
        <v>127</v>
      </c>
      <c r="B26" s="107">
        <v>1300090000</v>
      </c>
      <c r="C26" s="106"/>
    </row>
    <row r="27" spans="1:3" ht="24.75" customHeight="1">
      <c r="A27" s="33" t="s">
        <v>29</v>
      </c>
      <c r="B27" s="104" t="s">
        <v>27</v>
      </c>
      <c r="C27" s="105" t="s">
        <v>28</v>
      </c>
    </row>
    <row r="28" spans="1:3" ht="24" customHeight="1">
      <c r="A28" s="34" t="s">
        <v>30</v>
      </c>
      <c r="B28" s="25">
        <v>130009</v>
      </c>
      <c r="C28" s="35">
        <v>130009</v>
      </c>
    </row>
    <row r="29" spans="1:3" ht="12.75">
      <c r="A29" s="36" t="s">
        <v>7</v>
      </c>
      <c r="B29" s="9" t="s">
        <v>107</v>
      </c>
      <c r="C29" s="37" t="s">
        <v>107</v>
      </c>
    </row>
    <row r="30" spans="1:3" ht="12.75">
      <c r="A30" s="36" t="s">
        <v>8</v>
      </c>
      <c r="B30" s="9" t="s">
        <v>108</v>
      </c>
      <c r="C30" s="37" t="s">
        <v>108</v>
      </c>
    </row>
    <row r="31" spans="1:3" ht="26.25" customHeight="1">
      <c r="A31" s="38" t="s">
        <v>111</v>
      </c>
      <c r="B31" s="10" t="s">
        <v>112</v>
      </c>
      <c r="C31" s="39"/>
    </row>
    <row r="32" spans="1:3" ht="25.5">
      <c r="A32" s="38" t="s">
        <v>113</v>
      </c>
      <c r="B32" s="69" t="s">
        <v>69</v>
      </c>
      <c r="C32" s="28"/>
    </row>
    <row r="33" spans="1:3" ht="33.75" customHeight="1" thickBot="1">
      <c r="A33" s="70" t="s">
        <v>10</v>
      </c>
      <c r="B33" s="71" t="s">
        <v>70</v>
      </c>
      <c r="C33" s="40"/>
    </row>
    <row r="34" spans="1:2" ht="13.5" customHeight="1">
      <c r="A34" s="72"/>
      <c r="B34" s="54"/>
    </row>
    <row r="35" spans="1:3" ht="14.25" thickBot="1">
      <c r="A35" s="20" t="s">
        <v>11</v>
      </c>
      <c r="B35" s="4"/>
      <c r="C35" s="4"/>
    </row>
    <row r="36" spans="1:3" ht="13.5" thickBot="1">
      <c r="A36" s="73" t="s">
        <v>83</v>
      </c>
      <c r="B36" s="59"/>
      <c r="C36" s="51"/>
    </row>
    <row r="37" spans="1:3" ht="34.5" customHeight="1">
      <c r="A37" s="12" t="s">
        <v>12</v>
      </c>
      <c r="B37" s="13" t="s">
        <v>86</v>
      </c>
      <c r="C37" s="14" t="s">
        <v>32</v>
      </c>
    </row>
    <row r="38" spans="1:3" ht="28.5" customHeight="1">
      <c r="A38" s="15" t="s">
        <v>102</v>
      </c>
      <c r="B38" s="74" t="s">
        <v>104</v>
      </c>
      <c r="C38" s="75" t="s">
        <v>84</v>
      </c>
    </row>
    <row r="39" spans="1:3" ht="38.25" customHeight="1">
      <c r="A39" s="15" t="s">
        <v>89</v>
      </c>
      <c r="B39" s="74" t="s">
        <v>91</v>
      </c>
      <c r="C39" s="75" t="s">
        <v>84</v>
      </c>
    </row>
    <row r="40" spans="1:3" ht="39.75" customHeight="1">
      <c r="A40" s="15" t="s">
        <v>87</v>
      </c>
      <c r="B40" s="74" t="s">
        <v>92</v>
      </c>
      <c r="C40" s="75" t="s">
        <v>84</v>
      </c>
    </row>
    <row r="41" spans="1:3" ht="25.5" customHeight="1">
      <c r="A41" s="15" t="s">
        <v>88</v>
      </c>
      <c r="B41" s="74" t="s">
        <v>93</v>
      </c>
      <c r="C41" s="75" t="s">
        <v>84</v>
      </c>
    </row>
    <row r="42" spans="1:3" ht="25.5" customHeight="1">
      <c r="A42" s="15" t="s">
        <v>105</v>
      </c>
      <c r="B42" s="74" t="s">
        <v>94</v>
      </c>
      <c r="C42" s="75" t="s">
        <v>84</v>
      </c>
    </row>
    <row r="43" spans="1:3" ht="7.5" customHeight="1">
      <c r="A43" s="76"/>
      <c r="B43" s="41"/>
      <c r="C43" s="60"/>
    </row>
    <row r="44" spans="1:3" ht="13.5" thickBot="1">
      <c r="A44" s="77" t="s">
        <v>85</v>
      </c>
      <c r="B44" s="43"/>
      <c r="C44" s="42"/>
    </row>
    <row r="45" spans="1:3" ht="37.5" customHeight="1">
      <c r="A45" s="17" t="s">
        <v>12</v>
      </c>
      <c r="B45" s="18" t="s">
        <v>36</v>
      </c>
      <c r="C45" s="14" t="s">
        <v>32</v>
      </c>
    </row>
    <row r="46" spans="1:3" ht="25.5">
      <c r="A46" s="15" t="s">
        <v>95</v>
      </c>
      <c r="B46" s="19" t="s">
        <v>96</v>
      </c>
      <c r="C46" s="78" t="s">
        <v>84</v>
      </c>
    </row>
    <row r="47" spans="1:3" ht="25.5" customHeight="1">
      <c r="A47" s="15" t="s">
        <v>101</v>
      </c>
      <c r="B47" s="74" t="s">
        <v>90</v>
      </c>
      <c r="C47" s="78" t="s">
        <v>84</v>
      </c>
    </row>
    <row r="48" spans="1:3" ht="25.5" customHeight="1">
      <c r="A48" s="15" t="s">
        <v>105</v>
      </c>
      <c r="B48" s="74" t="s">
        <v>94</v>
      </c>
      <c r="C48" s="78" t="s">
        <v>84</v>
      </c>
    </row>
    <row r="49" spans="1:3" ht="7.5" customHeight="1">
      <c r="A49" s="53"/>
      <c r="B49" s="79"/>
      <c r="C49" s="80"/>
    </row>
    <row r="50" spans="1:3" ht="11.25" customHeight="1" thickBot="1">
      <c r="A50" s="77" t="s">
        <v>97</v>
      </c>
      <c r="B50" s="79"/>
      <c r="C50" s="80"/>
    </row>
    <row r="51" spans="1:3" ht="36" customHeight="1">
      <c r="A51" s="17" t="s">
        <v>12</v>
      </c>
      <c r="B51" s="18" t="s">
        <v>36</v>
      </c>
      <c r="C51" s="14" t="s">
        <v>32</v>
      </c>
    </row>
    <row r="52" spans="1:3" ht="38.25" customHeight="1">
      <c r="A52" s="15" t="s">
        <v>98</v>
      </c>
      <c r="B52" s="19" t="s">
        <v>99</v>
      </c>
      <c r="C52" s="78" t="s">
        <v>84</v>
      </c>
    </row>
    <row r="53" spans="1:3" ht="25.5" customHeight="1">
      <c r="A53" s="15" t="s">
        <v>100</v>
      </c>
      <c r="B53" s="19" t="s">
        <v>103</v>
      </c>
      <c r="C53" s="78" t="s">
        <v>84</v>
      </c>
    </row>
    <row r="54" spans="1:3" ht="37.5" customHeight="1">
      <c r="A54" s="128" t="s">
        <v>126</v>
      </c>
      <c r="B54" s="129"/>
      <c r="C54" s="130"/>
    </row>
    <row r="55" spans="1:3" ht="53.25" customHeight="1" thickBot="1">
      <c r="A55" s="61" t="s">
        <v>114</v>
      </c>
      <c r="B55" s="81" t="s">
        <v>116</v>
      </c>
      <c r="C55" s="40"/>
    </row>
    <row r="56" ht="10.5" customHeight="1"/>
    <row r="57" spans="1:3" ht="14.25" thickBot="1">
      <c r="A57" s="20" t="s">
        <v>13</v>
      </c>
      <c r="B57" s="4"/>
      <c r="C57" s="4"/>
    </row>
    <row r="58" spans="1:3" ht="29.25" customHeight="1">
      <c r="A58" s="82" t="s">
        <v>14</v>
      </c>
      <c r="B58" s="83" t="s">
        <v>62</v>
      </c>
      <c r="C58" s="27"/>
    </row>
    <row r="59" spans="1:3" ht="13.5" customHeight="1">
      <c r="A59" s="15"/>
      <c r="B59" s="84"/>
      <c r="C59" s="28"/>
    </row>
    <row r="60" spans="1:3" ht="12.75">
      <c r="A60" s="30" t="s">
        <v>15</v>
      </c>
      <c r="B60" s="85" t="s">
        <v>63</v>
      </c>
      <c r="C60" s="28"/>
    </row>
    <row r="61" spans="1:3" ht="12.75">
      <c r="A61" s="15" t="s">
        <v>16</v>
      </c>
      <c r="B61" s="86">
        <v>2242491</v>
      </c>
      <c r="C61" s="28"/>
    </row>
    <row r="62" spans="1:3" ht="12.75">
      <c r="A62" s="15" t="s">
        <v>17</v>
      </c>
      <c r="B62" s="86">
        <v>2171755</v>
      </c>
      <c r="C62" s="28"/>
    </row>
    <row r="63" spans="1:3" ht="12.75">
      <c r="A63" s="15" t="s">
        <v>18</v>
      </c>
      <c r="B63" s="86">
        <f>B61-B62</f>
        <v>70736</v>
      </c>
      <c r="C63" s="28"/>
    </row>
    <row r="64" spans="1:3" ht="12.75">
      <c r="A64" s="125" t="s">
        <v>64</v>
      </c>
      <c r="B64" s="126"/>
      <c r="C64" s="28"/>
    </row>
    <row r="65" spans="1:3" ht="12.75">
      <c r="A65" s="125" t="s">
        <v>65</v>
      </c>
      <c r="B65" s="126"/>
      <c r="C65" s="28"/>
    </row>
    <row r="66" spans="1:3" ht="37.5" customHeight="1">
      <c r="A66" s="125" t="s">
        <v>72</v>
      </c>
      <c r="B66" s="126"/>
      <c r="C66" s="28"/>
    </row>
    <row r="67" spans="1:3" ht="25.5" customHeight="1">
      <c r="A67" s="125" t="s">
        <v>73</v>
      </c>
      <c r="B67" s="126"/>
      <c r="C67" s="28"/>
    </row>
    <row r="68" spans="1:3" ht="12.75">
      <c r="A68" s="125" t="s">
        <v>66</v>
      </c>
      <c r="B68" s="127"/>
      <c r="C68" s="28"/>
    </row>
    <row r="69" spans="1:3" ht="12.75">
      <c r="A69" s="15"/>
      <c r="B69" s="58"/>
      <c r="C69" s="28"/>
    </row>
    <row r="70" spans="1:3" s="16" customFormat="1" ht="12.75">
      <c r="A70" s="65" t="s">
        <v>19</v>
      </c>
      <c r="B70" s="63" t="s">
        <v>20</v>
      </c>
      <c r="C70" s="66"/>
    </row>
    <row r="71" spans="1:3" ht="12.75">
      <c r="A71" s="15" t="s">
        <v>117</v>
      </c>
      <c r="B71" s="87">
        <f>70737/1214136</f>
        <v>0.058261183261183264</v>
      </c>
      <c r="C71" s="28"/>
    </row>
    <row r="72" spans="1:3" ht="12.75">
      <c r="A72" s="15" t="s">
        <v>118</v>
      </c>
      <c r="B72" s="87">
        <f>64289/1300090</f>
        <v>0.04944965348552793</v>
      </c>
      <c r="C72" s="28"/>
    </row>
    <row r="73" spans="1:3" ht="15.75" customHeight="1">
      <c r="A73" s="15" t="s">
        <v>119</v>
      </c>
      <c r="B73" s="88" t="s">
        <v>115</v>
      </c>
      <c r="C73" s="89"/>
    </row>
    <row r="74" spans="1:6" ht="69.75" customHeight="1">
      <c r="A74" s="15" t="s">
        <v>110</v>
      </c>
      <c r="B74" s="58" t="s">
        <v>74</v>
      </c>
      <c r="C74" s="90"/>
      <c r="F74" s="91"/>
    </row>
    <row r="75" spans="1:3" ht="12.75">
      <c r="A75" s="15" t="s">
        <v>120</v>
      </c>
      <c r="B75" s="92">
        <v>2.17</v>
      </c>
      <c r="C75" s="28"/>
    </row>
    <row r="76" spans="1:3" ht="13.5" customHeight="1">
      <c r="A76" s="15" t="s">
        <v>121</v>
      </c>
      <c r="B76" s="93">
        <v>2.43</v>
      </c>
      <c r="C76" s="28"/>
    </row>
    <row r="77" spans="1:3" ht="12.75">
      <c r="A77" s="21" t="s">
        <v>21</v>
      </c>
      <c r="B77" s="94">
        <v>23990</v>
      </c>
      <c r="C77" s="28"/>
    </row>
    <row r="78" spans="1:3" ht="12.75">
      <c r="A78" s="21" t="s">
        <v>22</v>
      </c>
      <c r="B78" s="94">
        <v>16997</v>
      </c>
      <c r="C78" s="28"/>
    </row>
    <row r="79" spans="1:7" ht="12.75">
      <c r="A79" s="21" t="s">
        <v>23</v>
      </c>
      <c r="B79" s="95">
        <v>2987086784</v>
      </c>
      <c r="C79" s="28"/>
      <c r="D79" s="11"/>
      <c r="E79" s="11"/>
      <c r="F79" s="96"/>
      <c r="G79" s="97"/>
    </row>
    <row r="80" spans="1:3" ht="12.75">
      <c r="A80" s="21" t="s">
        <v>24</v>
      </c>
      <c r="B80" s="95">
        <f>64289000/130009</f>
        <v>494.49653485527926</v>
      </c>
      <c r="C80" s="28"/>
    </row>
    <row r="81" spans="1:3" ht="12.75">
      <c r="A81" s="21" t="s">
        <v>31</v>
      </c>
      <c r="B81" s="92" t="s">
        <v>71</v>
      </c>
      <c r="C81" s="28"/>
    </row>
    <row r="82" spans="1:3" ht="7.5" customHeight="1">
      <c r="A82" s="55"/>
      <c r="B82" s="64"/>
      <c r="C82" s="39"/>
    </row>
    <row r="83" spans="1:3" ht="12.75">
      <c r="A83" s="52" t="s">
        <v>109</v>
      </c>
      <c r="B83" s="43"/>
      <c r="C83" s="98"/>
    </row>
    <row r="84" spans="1:3" ht="6" customHeight="1">
      <c r="A84" s="52"/>
      <c r="B84" s="44"/>
      <c r="C84" s="99"/>
    </row>
    <row r="85" spans="1:3" ht="63" customHeight="1">
      <c r="A85" s="56" t="s">
        <v>44</v>
      </c>
      <c r="B85" s="119" t="s">
        <v>75</v>
      </c>
      <c r="C85" s="120"/>
    </row>
    <row r="86" spans="1:3" ht="52.5" customHeight="1">
      <c r="A86" s="21" t="s">
        <v>25</v>
      </c>
      <c r="B86" s="117" t="s">
        <v>78</v>
      </c>
      <c r="C86" s="118"/>
    </row>
    <row r="87" spans="1:3" ht="29.25" customHeight="1">
      <c r="A87" s="21" t="s">
        <v>26</v>
      </c>
      <c r="B87" s="123" t="s">
        <v>79</v>
      </c>
      <c r="C87" s="124"/>
    </row>
    <row r="88" spans="1:3" ht="15" customHeight="1">
      <c r="A88" s="21" t="s">
        <v>67</v>
      </c>
      <c r="B88" s="117" t="s">
        <v>76</v>
      </c>
      <c r="C88" s="118"/>
    </row>
    <row r="89" spans="1:3" ht="6.75" customHeight="1">
      <c r="A89" s="57"/>
      <c r="B89" s="43"/>
      <c r="C89" s="42"/>
    </row>
    <row r="90" spans="1:3" ht="68.25" customHeight="1">
      <c r="A90" s="30" t="s">
        <v>45</v>
      </c>
      <c r="B90" s="121" t="s">
        <v>80</v>
      </c>
      <c r="C90" s="122"/>
    </row>
    <row r="91" spans="1:3" ht="40.5" customHeight="1">
      <c r="A91" s="30" t="s">
        <v>68</v>
      </c>
      <c r="B91" s="123" t="s">
        <v>123</v>
      </c>
      <c r="C91" s="124"/>
    </row>
    <row r="92" spans="1:3" ht="44.25" customHeight="1">
      <c r="A92" s="24" t="s">
        <v>46</v>
      </c>
      <c r="B92" s="114" t="s">
        <v>77</v>
      </c>
      <c r="C92" s="115"/>
    </row>
    <row r="93" spans="1:5" ht="40.5" customHeight="1">
      <c r="A93" s="56" t="s">
        <v>47</v>
      </c>
      <c r="B93" s="110" t="s">
        <v>81</v>
      </c>
      <c r="C93" s="111"/>
      <c r="D93" s="11"/>
      <c r="E93" s="11"/>
    </row>
    <row r="94" spans="1:3" ht="39" customHeight="1" thickBot="1">
      <c r="A94" s="62" t="s">
        <v>48</v>
      </c>
      <c r="B94" s="112" t="s">
        <v>82</v>
      </c>
      <c r="C94" s="113"/>
    </row>
    <row r="95" spans="1:3" ht="12" customHeight="1">
      <c r="A95" s="22"/>
      <c r="B95" s="23"/>
      <c r="C95" s="100"/>
    </row>
    <row r="96" spans="1:4" ht="12.75">
      <c r="A96" s="1" t="s">
        <v>122</v>
      </c>
      <c r="D96" s="11"/>
    </row>
    <row r="97" ht="12.75">
      <c r="C97" s="50" t="s">
        <v>124</v>
      </c>
    </row>
    <row r="98" spans="2:3" ht="14.25">
      <c r="B98" s="108" t="s">
        <v>125</v>
      </c>
      <c r="C98" s="108"/>
    </row>
    <row r="99" spans="2:6" ht="12.75">
      <c r="B99" s="109"/>
      <c r="C99" s="109"/>
      <c r="F99" s="11"/>
    </row>
    <row r="102" spans="2:3" ht="12.75">
      <c r="B102" s="109"/>
      <c r="C102" s="109"/>
    </row>
  </sheetData>
  <sheetProtection/>
  <mergeCells count="20">
    <mergeCell ref="A1:C1"/>
    <mergeCell ref="B88:C88"/>
    <mergeCell ref="B91:C91"/>
    <mergeCell ref="A67:B67"/>
    <mergeCell ref="A3:C3"/>
    <mergeCell ref="B86:C86"/>
    <mergeCell ref="B85:C85"/>
    <mergeCell ref="B90:C90"/>
    <mergeCell ref="B87:C87"/>
    <mergeCell ref="A64:B64"/>
    <mergeCell ref="A65:B65"/>
    <mergeCell ref="A66:B66"/>
    <mergeCell ref="A68:B68"/>
    <mergeCell ref="A54:C54"/>
    <mergeCell ref="B98:C98"/>
    <mergeCell ref="B99:C99"/>
    <mergeCell ref="B102:C102"/>
    <mergeCell ref="B93:C93"/>
    <mergeCell ref="B94:C94"/>
    <mergeCell ref="B92:C92"/>
  </mergeCells>
  <printOptions/>
  <pageMargins left="0.78" right="0.15748031496062992" top="0.22" bottom="0.1968503937007874" header="0.5118110236220472" footer="0.5118110236220472"/>
  <pageSetup horizontalDpi="300" verticalDpi="300" orientation="portrait" paperSize="9" scale="80" r:id="rId1"/>
  <ignoredErrors>
    <ignoredError sqref="B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Vesna Ilic</cp:lastModifiedBy>
  <cp:lastPrinted>2007-08-13T14:15:47Z</cp:lastPrinted>
  <dcterms:created xsi:type="dcterms:W3CDTF">2007-05-01T11:26:42Z</dcterms:created>
  <dcterms:modified xsi:type="dcterms:W3CDTF">2007-08-30T09:08:39Z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